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ZA\Veřejné zakázky\2026\12 Nákup výpočetní techniky\"/>
    </mc:Choice>
  </mc:AlternateContent>
  <bookViews>
    <workbookView xWindow="-105" yWindow="-105" windowWidth="23250" windowHeight="12570" tabRatio="500"/>
  </bookViews>
  <sheets>
    <sheet name="krycí list" sheetId="1" r:id="rId1"/>
  </sheets>
  <definedNames>
    <definedName name="_xlnm.Print_Area" localSheetId="0">'krycí list'!$A$1:$J$27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14" i="1" l="1"/>
  <c r="I14" i="1" s="1"/>
  <c r="G14" i="1"/>
  <c r="H13" i="1"/>
  <c r="I13" i="1" s="1"/>
  <c r="G13" i="1"/>
  <c r="H15" i="1"/>
  <c r="I15" i="1" s="1"/>
  <c r="G15" i="1"/>
  <c r="H11" i="1"/>
  <c r="I11" i="1" s="1"/>
  <c r="G11" i="1"/>
  <c r="H12" i="1"/>
  <c r="I12" i="1" s="1"/>
  <c r="G12" i="1"/>
  <c r="G9" i="1" l="1"/>
  <c r="H9" i="1"/>
  <c r="I9" i="1" l="1"/>
  <c r="H17" i="1"/>
  <c r="I17" i="1" s="1"/>
  <c r="G17" i="1"/>
  <c r="H16" i="1"/>
  <c r="I16" i="1" s="1"/>
  <c r="G16" i="1"/>
  <c r="H10" i="1"/>
  <c r="G10" i="1"/>
  <c r="I10" i="1" l="1"/>
  <c r="B19" i="1"/>
  <c r="F19" i="1" l="1"/>
</calcChain>
</file>

<file path=xl/sharedStrings.xml><?xml version="1.0" encoding="utf-8"?>
<sst xmlns="http://schemas.openxmlformats.org/spreadsheetml/2006/main" count="36" uniqueCount="36">
  <si>
    <t>Zadavatel: Zemědělská akademie a Gymnázium Hořice,  střední škola a vyšší oborná škola, příspěvková organizace</t>
  </si>
  <si>
    <t>Identifikační údaje uchazeče:</t>
  </si>
  <si>
    <t>Název</t>
  </si>
  <si>
    <t>Minimální parametry</t>
  </si>
  <si>
    <t>Záruka</t>
  </si>
  <si>
    <t xml:space="preserve">Množství </t>
  </si>
  <si>
    <t>Nabízené parametry</t>
  </si>
  <si>
    <t xml:space="preserve"> jednotková cena bez DPH</t>
  </si>
  <si>
    <t>jednotková cena s DPH</t>
  </si>
  <si>
    <t>celková cena bez DPH</t>
  </si>
  <si>
    <t>celková cena
s DPH</t>
  </si>
  <si>
    <t>Poznámka</t>
  </si>
  <si>
    <t>Počítač vč. 
příslušenství</t>
  </si>
  <si>
    <t xml:space="preserve">Tiskárna inkoustová multifunkční
</t>
  </si>
  <si>
    <t>Maximální celková cena bez DPH</t>
  </si>
  <si>
    <t>Maximální celková cena s DPH</t>
  </si>
  <si>
    <t>Datum</t>
  </si>
  <si>
    <t>XXXX</t>
  </si>
  <si>
    <t>xxx</t>
  </si>
  <si>
    <t>Notebook typ I
vč. příslušenství</t>
  </si>
  <si>
    <t>Notebook typ II
vč. příslušenství</t>
  </si>
  <si>
    <t>Monitor</t>
  </si>
  <si>
    <t>• Procesor o výkonu min. 30 500 bodů podle Passmark CPU Mark (http://www.cpubenchmark.net/cpu_list.php)
• Operační paměť min. 16 GB DDR5 (s možností doplnění o druhý modul bez nutnosti výměny)
• Pevný disk min. 512 GB typu SSD NVMe
• Porty a výbava: 5x USB 3.2, 1x USB-C 3.2 Gen2 (přenosová rychlost signálu 20 Gb/s), 1x audio (sluchátka + mikrofon), 1x GLAN, 2x Display port 2.1, 1x HDMI 2.1, 2x rozšiřující port, Integrovaná karta WiFi 6E (2x2) s Bluetooth 5.3, interní reproduktor
• Příslušenství: USB klávesnice a USB myš
• Operační systém v nejnovější verzi podporující připojení do domény a plně kompatibilní s již ve škole používaným software (škola využívá Windows 11 Professional)
• Provedení počítače mini PC s rozměry max. 18x18.5x4cm
• Záruka na počítač 3 roky NBD onsite s opravou v místě daná výrobcem zařízení</t>
  </si>
  <si>
    <t>• Displej min. 16" s rozlišením min. 1920 x 1200 (WUXGA), matný IPS, LED podsvícení, jas displeje 300 nits
• Procesor o výkonu min. 16 500 bodů dle https://www.cpubenchmark.net/cpu_list.php
• Min. 16 GB DDR5 4800MHz s možností rozšíření o druhý modul na celkem 32GB, bez nutnosti výměny stávajícího modulu
• Min. 512 GB SSD PCIe NVMe
• Výbava: Touchpad, WiFi 6E, Bluetooth 5.3, Gigabit LAN (RJ45), integrovaná Full HD web kamera, integrované stereo reproduktory, čtečka otisku prstu, napájecí adaptér USB C min. 65W
• Porty: 1x HDMI 2.1, 1x RJ45, 2x USB-C 3.2 Gen 2 (přenos dat, přenosová rychlost signálu 10 Gb/s, podpora DisplayPort a napájení notebooku), 2x USB 3.2 Gen 1, 1x audio 3.5 mm jack
• Plnohodnotná klávesnice s numerickou částí, podsvícená, odolná proti polití
• Zpracování notebooku: kombinace kovu (víko a rám klávesnice) a tvrzeného plastu
• Operační systém s možností připojení do domény v nejnovější verzi a české lokalizaci, nová nepoužitá licence určená pro školství
• Hmotnost max. 1.75kg
• Součástí dodávky bude bezdrátová myš pro praváky i leváky s výdrží baterie min. 12 měsíců, brašna a napájecí adaptér
• Základní záruka výrobce min 3 roky onsite v sídle zadavatele</t>
  </si>
  <si>
    <t>• Displej min. 16" s rozlišením min. 1920 x 1200 (WUXGA), matný IPS, LED podsvícení, jas displeje 300 nits
• Procesor o výkonu min. 19 300 bodů dle https://www.cpubenchmark.net/cpu_list.php
• Min. 16 GB DDR5 5600MHz s možností rozšíření o druhý modul na celkem 32GB, bez nutnosti výměny stávajícího modulu
• Min. 512 GB SSD PCIe NVMe
• Výbava: Touchpad, WiFi 7, Bluetooth 6.0, 1x Gigabit LAN (RJ45), integrovaná Full HD web kamera, integrované stereo reproduktory, čtečka otisku prstu, čtečka smart karet
• Porty: 1x HDMI 2.1, 1x RJ45, 2x USB-C s Thunderbolt 4 (přenos dat, přenosová rychlost signálu 40 Gb/s, podpora DisplayPort 2.1 a napájení notebooku), 2x USB 3.2 Gen 1, 1x audio 3.5 mm jack
• Plnohodnotná klávesnice s numerickou částí, podsvícená, odolná proti polití
• Zpracování notebooku: celokovové šasi
• Operační systém s možností připojení do domény v nejnovější verzi a české lokalizaci, nová nepoužitá licence určená pro školství
• Hmotnost max. 1.75kg
• Součástí dodávky bude bezdrátová myš pro praváky i leváky s výdrží baterie min. 12 měsíců, brašna a napájecí adaptér min. 65W
• Základní záruka výrobce min 3 roky onsite v sídle zadavatele</t>
  </si>
  <si>
    <t>• Úhlopříčka displeje min. 60,5 cm (23,8"), úprava panelu IPS, matný, antireflexní
• Rozlišení min. 1 920 x 1 080 (Full HD)
• Pozorovací úhel min. 178° vodorovně, 178° svisle
• Jas min. 250 nits (cd/m2)
• Kontrastní poměr: 1 000 : 1 statický, 8 000 000 : 1 dynamický
• Doba odezvy: 5 ms
• Video vstupy min. HDMI 1.4, DisplayPort 1.2, VGA
• Záruka min. 3 roky</t>
  </si>
  <si>
    <t>Interaktivní
projektor</t>
  </si>
  <si>
    <t>• Laserová tříčipová technologie, ultrakrátká projekční vzdálenost
• Minimální barevný a bílý světelný výstup 4100 ANSI Lumenů
• Rozlišení Full HD 1920 x 1080, poměr stran 16:9
• Kontrastní poměr minimálně 2 500 000:1
• Dotyk prstem i perem
• Rozhraní: 3x HDMI, USB, LAN, VGA, audio, vstup pro komunikaci s dotykovou jednotkou
• Dálkové ovládání, 2 dotyková pera
• Minimální životnost lampy 20 000 hod. v normálním režimu
• TCO certifikace
• Základní záruka 5 let na projektor i lampu daná výrobcem zařízení</t>
  </si>
  <si>
    <t>Držák 
projektoru</t>
  </si>
  <si>
    <t>Kabel HDMI</t>
  </si>
  <si>
    <t>• Kabel HDMI o délce min. 20m s podporou 4k při 60Hz
• ADF podavač scaneru
• Hybridní optický kabel o průměru 4,5mm - 4x optické vlákno OM3 + 7x vodičů
• Záruka min. 2 roky</t>
  </si>
  <si>
    <t>• Nastavitelný držák na stěnu pro projektory s velmi krátkou projekční vzdáleností
• Plně kompatibilní s výše uvedeným projektorem
• Záruka min. 24 měsíců</t>
  </si>
  <si>
    <t>• Barevný inkoustový tankovací systém
• Formát tiskárny A4
• Rozlišení [DPI]: 600 × 1 200
• Rychlost černého tisku [str/min]: 24
• Rychlost barevného tisku [str/min]: 15
• Tisk první strany černobíle: 5,5s, Barevně: 7s
• Automatický podavač pro skenování: Ano, 50 listů (ADF)
• Automatický oboustranný tisk / duplex
• Rozhranní USB, WiFi, Ethernet
• LCD dotykový display 2.7"
• Zásobníky pro min. 500 listů, zadní podavač pro min. 100 listů
• Hmotnost do 14kg
• Stroj musí být plně kompatibilní a mít stejné náplně jako již ve škole využívané tiskárny (škola používá CANON MAXIFY GX7140), z důvodu zachování stejných náplní
• Záruka min. 24 měsíců</t>
  </si>
  <si>
    <t>Server</t>
  </si>
  <si>
    <t>Příloha č. 3 - Technická specifikace zadávací dokumentace - Nákup výpočetní techniky</t>
  </si>
  <si>
    <t>• Server v provedení Tower
• Procesor o výkonu min. 21 500 bodů dle https://www.cpubenchmark.net/cpu_list.php
• Min. 32 GB DDR5 4 800MHz serverové paměti
• Min. 2x 480GB SSD 2.5" hotplug, určeného pro servery (celkem 8 pozic 2.5" SFF)
• MIn. 2x zdroj 800W, hot plug
• PCI-Express Sloty: 1x PCIe 5.0 slot, 3x PCIe 4.0 
• Integrovaný síťový adaptér 4x 1Gb
• Záruka na server min. 3 roky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</si>
</sst>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&quot; Kč&quot;"/>
    <numFmt numFmtId="165" formatCode="[$-405]d/m/yyyy"/>
  </numFmts>
  <fonts count="10" x14ac:knownFonts="1">
    <font>
      <sz val="10"/>
      <name val="Arial"/>
      <charset val="238"/>
    </font>
    <font>
      <sz val="7"/>
      <color rgb="FF000000"/>
      <name val="Tahoma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9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2"/>
      <name val="Arial"/>
      <family val="2"/>
      <charset val="238"/>
    </font>
    <font>
      <b/>
      <u/>
      <sz val="1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C0C0C0"/>
        <bgColor rgb="FFCCCCFF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4">
    <xf numFmtId="0" fontId="0" fillId="0" borderId="0"/>
    <xf numFmtId="0" fontId="1" fillId="2" borderId="0">
      <alignment horizontal="right" vertical="center"/>
    </xf>
    <xf numFmtId="0" fontId="1" fillId="2" borderId="0">
      <alignment horizontal="center" vertical="center"/>
    </xf>
    <xf numFmtId="0" fontId="1" fillId="2" borderId="0">
      <alignment horizontal="left" vertical="center"/>
    </xf>
  </cellStyleXfs>
  <cellXfs count="52">
    <xf numFmtId="0" fontId="0" fillId="0" borderId="0" xfId="0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/>
    <xf numFmtId="0" fontId="2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3" fontId="3" fillId="0" borderId="12" xfId="0" applyNumberFormat="1" applyFont="1" applyBorder="1" applyAlignment="1">
      <alignment horizontal="center" vertical="center"/>
    </xf>
    <xf numFmtId="164" fontId="3" fillId="0" borderId="12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164" fontId="2" fillId="0" borderId="13" xfId="0" applyNumberFormat="1" applyFont="1" applyBorder="1" applyAlignment="1">
      <alignment vertical="center"/>
    </xf>
    <xf numFmtId="0" fontId="2" fillId="0" borderId="13" xfId="0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165" fontId="2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64" fontId="3" fillId="0" borderId="0" xfId="0" applyNumberFormat="1" applyFont="1"/>
    <xf numFmtId="164" fontId="3" fillId="0" borderId="0" xfId="0" applyNumberFormat="1" applyFont="1" applyAlignment="1">
      <alignment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3" borderId="8" xfId="0" applyFont="1" applyFill="1" applyBorder="1" applyAlignment="1">
      <alignment horizontal="left" vertical="center" wrapText="1"/>
    </xf>
    <xf numFmtId="3" fontId="3" fillId="0" borderId="11" xfId="0" applyNumberFormat="1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164" fontId="8" fillId="0" borderId="13" xfId="0" applyNumberFormat="1" applyFont="1" applyBorder="1" applyAlignment="1">
      <alignment horizontal="left" vertical="center" wrapText="1"/>
    </xf>
    <xf numFmtId="0" fontId="7" fillId="0" borderId="13" xfId="0" applyFont="1" applyBorder="1" applyAlignment="1">
      <alignment horizontal="center" vertical="center" wrapText="1"/>
    </xf>
    <xf numFmtId="3" fontId="9" fillId="0" borderId="12" xfId="0" applyNumberFormat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2" fillId="4" borderId="0" xfId="0" applyFont="1" applyFill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4" fontId="8" fillId="0" borderId="15" xfId="0" applyNumberFormat="1" applyFont="1" applyBorder="1" applyAlignment="1">
      <alignment horizontal="center" vertical="center"/>
    </xf>
  </cellXfs>
  <cellStyles count="4">
    <cellStyle name="Normální" xfId="0" builtinId="0"/>
    <cellStyle name="S5M1" xfId="1"/>
    <cellStyle name="S6M1" xfId="2"/>
    <cellStyle name="S7M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50"/>
  <sheetViews>
    <sheetView tabSelected="1" zoomScale="79" zoomScaleNormal="79" workbookViewId="0">
      <selection activeCell="H66" sqref="H66"/>
    </sheetView>
  </sheetViews>
  <sheetFormatPr defaultRowHeight="12.75" x14ac:dyDescent="0.2"/>
  <cols>
    <col min="1" max="1" width="26" style="1" customWidth="1"/>
    <col min="2" max="2" width="51.140625" style="19" customWidth="1"/>
    <col min="3" max="3" width="7.42578125" style="3" customWidth="1"/>
    <col min="4" max="4" width="8.7109375" style="3" customWidth="1"/>
    <col min="5" max="5" width="50.7109375" style="2" customWidth="1"/>
    <col min="6" max="6" width="13.85546875" style="3" customWidth="1"/>
    <col min="7" max="7" width="11.42578125" style="3" customWidth="1"/>
    <col min="8" max="9" width="13.140625" style="3" customWidth="1"/>
    <col min="10" max="10" width="14" style="2" customWidth="1"/>
    <col min="11" max="15" width="9.140625" style="20" customWidth="1"/>
    <col min="16" max="1024" width="9.140625" style="3" customWidth="1"/>
  </cols>
  <sheetData>
    <row r="1" spans="1:15" ht="75" customHeight="1" thickBot="1" x14ac:dyDescent="0.25">
      <c r="A1" s="47" t="s">
        <v>34</v>
      </c>
      <c r="B1" s="47"/>
      <c r="C1" s="47"/>
      <c r="D1" s="47"/>
      <c r="E1" s="47"/>
      <c r="F1" s="47"/>
      <c r="G1" s="47"/>
      <c r="H1" s="47"/>
      <c r="I1" s="47"/>
      <c r="J1" s="47"/>
    </row>
    <row r="3" spans="1:15" ht="38.25" customHeight="1" x14ac:dyDescent="0.2">
      <c r="A3" s="48" t="s">
        <v>0</v>
      </c>
      <c r="B3" s="48"/>
      <c r="C3" s="48"/>
      <c r="D3" s="48"/>
    </row>
    <row r="4" spans="1:15" x14ac:dyDescent="0.2">
      <c r="A4" s="4"/>
    </row>
    <row r="5" spans="1:15" ht="13.5" thickBot="1" x14ac:dyDescent="0.25">
      <c r="A5" s="3"/>
    </row>
    <row r="6" spans="1:15" ht="12.75" customHeight="1" thickBot="1" x14ac:dyDescent="0.25">
      <c r="A6" s="49" t="s">
        <v>1</v>
      </c>
      <c r="B6" s="50" t="s">
        <v>17</v>
      </c>
      <c r="C6" s="50"/>
      <c r="D6" s="50"/>
      <c r="E6" s="50"/>
      <c r="F6" s="5"/>
      <c r="G6" s="5"/>
      <c r="H6" s="5"/>
      <c r="I6" s="5"/>
      <c r="J6" s="6"/>
    </row>
    <row r="7" spans="1:15" ht="13.5" thickBot="1" x14ac:dyDescent="0.25">
      <c r="A7" s="49"/>
      <c r="B7" s="50"/>
      <c r="C7" s="50"/>
      <c r="D7" s="50"/>
      <c r="E7" s="50"/>
      <c r="F7" s="7"/>
      <c r="G7" s="7"/>
      <c r="H7" s="7"/>
      <c r="I7" s="7"/>
      <c r="J7" s="8"/>
    </row>
    <row r="8" spans="1:15" s="4" customFormat="1" ht="26.25" thickBot="1" x14ac:dyDescent="0.25">
      <c r="A8" s="9" t="s">
        <v>2</v>
      </c>
      <c r="B8" s="38" t="s">
        <v>3</v>
      </c>
      <c r="C8" s="10" t="s">
        <v>4</v>
      </c>
      <c r="D8" s="10" t="s">
        <v>5</v>
      </c>
      <c r="E8" s="10" t="s">
        <v>6</v>
      </c>
      <c r="F8" s="10" t="s">
        <v>7</v>
      </c>
      <c r="G8" s="10" t="s">
        <v>8</v>
      </c>
      <c r="H8" s="10" t="s">
        <v>9</v>
      </c>
      <c r="I8" s="10" t="s">
        <v>10</v>
      </c>
      <c r="J8" s="11" t="s">
        <v>11</v>
      </c>
      <c r="K8" s="37"/>
      <c r="L8" s="37"/>
      <c r="M8" s="37"/>
      <c r="N8" s="37"/>
      <c r="O8" s="37"/>
    </row>
    <row r="9" spans="1:15" ht="242.25" customHeight="1" thickBot="1" x14ac:dyDescent="0.25">
      <c r="A9" s="12" t="s">
        <v>12</v>
      </c>
      <c r="B9" s="39" t="s">
        <v>22</v>
      </c>
      <c r="C9" s="13">
        <v>36</v>
      </c>
      <c r="D9" s="14">
        <v>9</v>
      </c>
      <c r="E9" s="42"/>
      <c r="F9" s="15">
        <v>0</v>
      </c>
      <c r="G9" s="15">
        <f t="shared" ref="G9:G17" si="0">SUM(F9*1.21)</f>
        <v>0</v>
      </c>
      <c r="H9" s="15">
        <f>SUM(F9*D9)</f>
        <v>0</v>
      </c>
      <c r="I9" s="15">
        <f>SUM(H9*1.21)</f>
        <v>0</v>
      </c>
      <c r="J9" s="16"/>
    </row>
    <row r="10" spans="1:15" ht="383.25" thickBot="1" x14ac:dyDescent="0.25">
      <c r="A10" s="12" t="s">
        <v>19</v>
      </c>
      <c r="B10" s="39" t="s">
        <v>23</v>
      </c>
      <c r="C10" s="13">
        <v>36</v>
      </c>
      <c r="D10" s="14">
        <v>5</v>
      </c>
      <c r="E10" s="42"/>
      <c r="F10" s="15">
        <v>0</v>
      </c>
      <c r="G10" s="15">
        <f t="shared" si="0"/>
        <v>0</v>
      </c>
      <c r="H10" s="15">
        <f t="shared" ref="H10:H16" si="1">F10*D10</f>
        <v>0</v>
      </c>
      <c r="I10" s="15">
        <f t="shared" ref="I10:I16" si="2">H10*1.21</f>
        <v>0</v>
      </c>
      <c r="J10" s="16"/>
    </row>
    <row r="11" spans="1:15" ht="370.5" thickBot="1" x14ac:dyDescent="0.25">
      <c r="A11" s="12" t="s">
        <v>20</v>
      </c>
      <c r="B11" s="39" t="s">
        <v>24</v>
      </c>
      <c r="C11" s="13">
        <v>36</v>
      </c>
      <c r="D11" s="14">
        <v>1</v>
      </c>
      <c r="E11" s="43"/>
      <c r="F11" s="15">
        <v>0</v>
      </c>
      <c r="G11" s="15">
        <f t="shared" si="0"/>
        <v>0</v>
      </c>
      <c r="H11" s="15">
        <f t="shared" si="1"/>
        <v>0</v>
      </c>
      <c r="I11" s="15">
        <f t="shared" si="2"/>
        <v>0</v>
      </c>
      <c r="J11" s="16"/>
    </row>
    <row r="12" spans="1:15" ht="140.25" customHeight="1" thickBot="1" x14ac:dyDescent="0.25">
      <c r="A12" s="12" t="s">
        <v>21</v>
      </c>
      <c r="B12" s="39" t="s">
        <v>25</v>
      </c>
      <c r="C12" s="13">
        <v>36</v>
      </c>
      <c r="D12" s="14">
        <v>3</v>
      </c>
      <c r="E12" s="43"/>
      <c r="F12" s="15">
        <v>0</v>
      </c>
      <c r="G12" s="15">
        <f t="shared" si="0"/>
        <v>0</v>
      </c>
      <c r="H12" s="15">
        <f t="shared" si="1"/>
        <v>0</v>
      </c>
      <c r="I12" s="15">
        <f t="shared" si="2"/>
        <v>0</v>
      </c>
      <c r="J12" s="16"/>
    </row>
    <row r="13" spans="1:15" ht="192" thickBot="1" x14ac:dyDescent="0.25">
      <c r="A13" s="12" t="s">
        <v>26</v>
      </c>
      <c r="B13" s="39" t="s">
        <v>27</v>
      </c>
      <c r="C13" s="13">
        <v>60</v>
      </c>
      <c r="D13" s="14">
        <v>1</v>
      </c>
      <c r="E13" s="43"/>
      <c r="F13" s="15">
        <v>0</v>
      </c>
      <c r="G13" s="15">
        <f t="shared" si="0"/>
        <v>0</v>
      </c>
      <c r="H13" s="15">
        <f t="shared" si="1"/>
        <v>0</v>
      </c>
      <c r="I13" s="15">
        <f t="shared" si="2"/>
        <v>0</v>
      </c>
      <c r="J13" s="16"/>
    </row>
    <row r="14" spans="1:15" ht="72" customHeight="1" thickBot="1" x14ac:dyDescent="0.25">
      <c r="A14" s="12" t="s">
        <v>28</v>
      </c>
      <c r="B14" s="39" t="s">
        <v>31</v>
      </c>
      <c r="C14" s="13">
        <v>24</v>
      </c>
      <c r="D14" s="14">
        <v>1</v>
      </c>
      <c r="E14" s="43"/>
      <c r="F14" s="15">
        <v>0</v>
      </c>
      <c r="G14" s="15">
        <f t="shared" si="0"/>
        <v>0</v>
      </c>
      <c r="H14" s="15">
        <f t="shared" si="1"/>
        <v>0</v>
      </c>
      <c r="I14" s="15">
        <f t="shared" si="2"/>
        <v>0</v>
      </c>
      <c r="J14" s="16"/>
    </row>
    <row r="15" spans="1:15" ht="81.75" customHeight="1" thickBot="1" x14ac:dyDescent="0.25">
      <c r="A15" s="12" t="s">
        <v>29</v>
      </c>
      <c r="B15" s="39" t="s">
        <v>30</v>
      </c>
      <c r="C15" s="13">
        <v>24</v>
      </c>
      <c r="D15" s="14">
        <v>1</v>
      </c>
      <c r="E15" s="43"/>
      <c r="F15" s="15">
        <v>0</v>
      </c>
      <c r="G15" s="15">
        <f t="shared" si="0"/>
        <v>0</v>
      </c>
      <c r="H15" s="15">
        <f t="shared" si="1"/>
        <v>0</v>
      </c>
      <c r="I15" s="15">
        <f t="shared" si="2"/>
        <v>0</v>
      </c>
      <c r="J15" s="16"/>
    </row>
    <row r="16" spans="1:15" ht="239.25" customHeight="1" thickBot="1" x14ac:dyDescent="0.25">
      <c r="A16" s="12" t="s">
        <v>13</v>
      </c>
      <c r="B16" s="39" t="s">
        <v>32</v>
      </c>
      <c r="C16" s="13">
        <v>24</v>
      </c>
      <c r="D16" s="14">
        <v>3</v>
      </c>
      <c r="E16" s="43"/>
      <c r="F16" s="15">
        <v>0</v>
      </c>
      <c r="G16" s="15">
        <f t="shared" si="0"/>
        <v>0</v>
      </c>
      <c r="H16" s="15">
        <f t="shared" si="1"/>
        <v>0</v>
      </c>
      <c r="I16" s="15">
        <f t="shared" si="2"/>
        <v>0</v>
      </c>
      <c r="J16" s="16"/>
    </row>
    <row r="17" spans="1:15" ht="194.25" customHeight="1" thickBot="1" x14ac:dyDescent="0.25">
      <c r="A17" s="12" t="s">
        <v>33</v>
      </c>
      <c r="B17" s="40" t="s">
        <v>35</v>
      </c>
      <c r="C17" s="13">
        <v>36</v>
      </c>
      <c r="D17" s="14">
        <v>1</v>
      </c>
      <c r="E17" s="44"/>
      <c r="F17" s="15">
        <v>0</v>
      </c>
      <c r="G17" s="15">
        <f t="shared" si="0"/>
        <v>0</v>
      </c>
      <c r="H17" s="15">
        <f>SUM(F17*D17)</f>
        <v>0</v>
      </c>
      <c r="I17" s="15">
        <f>SUM(H17*1.21)</f>
        <v>0</v>
      </c>
      <c r="J17" s="17"/>
    </row>
    <row r="18" spans="1:15" ht="13.5" thickBot="1" x14ac:dyDescent="0.25">
      <c r="A18" s="18"/>
      <c r="C18" s="19"/>
      <c r="D18" s="19"/>
      <c r="E18" s="21"/>
      <c r="F18" s="20"/>
      <c r="G18" s="20"/>
      <c r="H18" s="20"/>
      <c r="I18" s="20"/>
      <c r="J18" s="21"/>
    </row>
    <row r="19" spans="1:15" s="4" customFormat="1" ht="26.25" thickBot="1" x14ac:dyDescent="0.25">
      <c r="A19" s="22" t="s">
        <v>14</v>
      </c>
      <c r="B19" s="41">
        <f>SUM(H9:H17)</f>
        <v>0</v>
      </c>
      <c r="C19" s="23"/>
      <c r="D19" s="23"/>
      <c r="E19" s="24" t="s">
        <v>15</v>
      </c>
      <c r="F19" s="51">
        <f>SUM(B19*1.21)</f>
        <v>0</v>
      </c>
      <c r="G19" s="51"/>
      <c r="H19" s="25"/>
      <c r="I19" s="25"/>
      <c r="J19" s="26"/>
      <c r="K19" s="37"/>
      <c r="L19" s="37"/>
      <c r="M19" s="37"/>
      <c r="N19" s="37"/>
      <c r="O19" s="37"/>
    </row>
    <row r="20" spans="1:15" s="4" customFormat="1" x14ac:dyDescent="0.2">
      <c r="A20" s="27"/>
      <c r="B20" s="36"/>
      <c r="C20" s="27"/>
      <c r="D20" s="27"/>
      <c r="E20" s="28"/>
      <c r="F20" s="27"/>
      <c r="G20" s="27"/>
      <c r="H20" s="25"/>
      <c r="I20" s="25"/>
      <c r="J20" s="26"/>
      <c r="K20" s="37"/>
      <c r="L20" s="37"/>
      <c r="M20" s="37"/>
      <c r="N20" s="37"/>
      <c r="O20" s="37"/>
    </row>
    <row r="21" spans="1:15" x14ac:dyDescent="0.2">
      <c r="A21" s="29" t="s">
        <v>16</v>
      </c>
      <c r="B21" s="45" t="s">
        <v>18</v>
      </c>
      <c r="H21" s="30"/>
      <c r="I21" s="30"/>
      <c r="J21" s="31"/>
    </row>
    <row r="22" spans="1:15" x14ac:dyDescent="0.2">
      <c r="A22" s="32"/>
      <c r="F22" s="20"/>
      <c r="G22" s="30"/>
      <c r="H22" s="30"/>
      <c r="I22" s="30"/>
      <c r="J22" s="31"/>
    </row>
    <row r="23" spans="1:15" x14ac:dyDescent="0.2">
      <c r="A23" s="32"/>
      <c r="F23" s="20"/>
      <c r="G23" s="30"/>
      <c r="H23" s="30"/>
      <c r="I23" s="30"/>
      <c r="J23" s="31"/>
    </row>
    <row r="24" spans="1:15" x14ac:dyDescent="0.2">
      <c r="A24" s="32"/>
      <c r="F24" s="20"/>
      <c r="G24" s="30"/>
      <c r="H24" s="30"/>
      <c r="I24" s="30"/>
      <c r="J24" s="31"/>
    </row>
    <row r="25" spans="1:15" x14ac:dyDescent="0.2">
      <c r="A25" s="32"/>
      <c r="F25" s="20"/>
      <c r="G25" s="30"/>
      <c r="H25" s="30"/>
      <c r="I25" s="30"/>
      <c r="J25" s="31"/>
    </row>
    <row r="26" spans="1:15" x14ac:dyDescent="0.2">
      <c r="C26" s="4"/>
      <c r="D26" s="4"/>
      <c r="E26" s="1"/>
      <c r="F26" s="46"/>
      <c r="G26" s="46"/>
      <c r="H26" s="30"/>
      <c r="I26" s="30"/>
      <c r="J26" s="31"/>
    </row>
    <row r="27" spans="1:15" x14ac:dyDescent="0.2">
      <c r="A27" s="33"/>
      <c r="F27" s="20"/>
      <c r="G27" s="30"/>
      <c r="H27" s="30"/>
      <c r="I27" s="30"/>
      <c r="J27" s="31"/>
    </row>
    <row r="28" spans="1:15" x14ac:dyDescent="0.2">
      <c r="A28" s="32"/>
      <c r="F28" s="20"/>
      <c r="G28" s="30"/>
      <c r="H28" s="30"/>
      <c r="I28" s="30"/>
      <c r="J28" s="31"/>
    </row>
    <row r="29" spans="1:15" x14ac:dyDescent="0.2">
      <c r="A29" s="32"/>
      <c r="F29" s="20"/>
      <c r="G29" s="30"/>
      <c r="H29" s="30"/>
      <c r="I29" s="30"/>
      <c r="J29" s="31"/>
    </row>
    <row r="30" spans="1:15" x14ac:dyDescent="0.2">
      <c r="A30" s="32"/>
      <c r="F30" s="20"/>
      <c r="G30" s="30"/>
      <c r="H30" s="30"/>
      <c r="I30" s="30"/>
      <c r="J30" s="31"/>
    </row>
    <row r="31" spans="1:15" x14ac:dyDescent="0.2">
      <c r="A31" s="32"/>
      <c r="F31" s="20"/>
      <c r="G31" s="30"/>
      <c r="H31" s="30"/>
      <c r="I31" s="30"/>
      <c r="J31" s="31"/>
    </row>
    <row r="32" spans="1:15" x14ac:dyDescent="0.2">
      <c r="A32" s="32"/>
      <c r="F32" s="20"/>
      <c r="G32" s="30"/>
      <c r="H32" s="30"/>
      <c r="I32" s="30"/>
      <c r="J32" s="31"/>
    </row>
    <row r="33" spans="1:10" x14ac:dyDescent="0.2">
      <c r="A33" s="32"/>
      <c r="F33" s="20"/>
      <c r="G33" s="30"/>
      <c r="H33" s="30"/>
      <c r="I33" s="30"/>
      <c r="J33" s="31"/>
    </row>
    <row r="34" spans="1:10" x14ac:dyDescent="0.2">
      <c r="A34" s="18"/>
      <c r="F34" s="20"/>
      <c r="G34" s="30"/>
      <c r="H34" s="30"/>
      <c r="I34" s="30"/>
      <c r="J34" s="31"/>
    </row>
    <row r="35" spans="1:10" x14ac:dyDescent="0.2">
      <c r="A35" s="18"/>
      <c r="F35" s="20"/>
      <c r="G35" s="30"/>
      <c r="H35" s="30"/>
      <c r="I35" s="30"/>
      <c r="J35" s="31"/>
    </row>
    <row r="36" spans="1:10" x14ac:dyDescent="0.2">
      <c r="A36" s="18"/>
      <c r="F36" s="20"/>
      <c r="G36" s="30"/>
      <c r="H36" s="30"/>
      <c r="I36" s="30"/>
      <c r="J36" s="31"/>
    </row>
    <row r="37" spans="1:10" x14ac:dyDescent="0.2">
      <c r="A37" s="18"/>
      <c r="F37" s="20"/>
      <c r="G37" s="30"/>
      <c r="H37" s="30"/>
      <c r="I37" s="30"/>
      <c r="J37" s="31"/>
    </row>
    <row r="38" spans="1:10" x14ac:dyDescent="0.2">
      <c r="A38" s="18"/>
      <c r="F38" s="20"/>
      <c r="G38" s="30"/>
      <c r="H38" s="30"/>
      <c r="I38" s="30"/>
      <c r="J38" s="31"/>
    </row>
    <row r="39" spans="1:10" x14ac:dyDescent="0.2">
      <c r="A39" s="18"/>
      <c r="F39" s="20"/>
      <c r="G39" s="30"/>
      <c r="H39" s="30"/>
      <c r="I39" s="30"/>
      <c r="J39" s="31"/>
    </row>
    <row r="40" spans="1:10" x14ac:dyDescent="0.2">
      <c r="A40" s="18"/>
      <c r="F40" s="20"/>
      <c r="G40" s="30"/>
      <c r="H40" s="30"/>
      <c r="I40" s="30"/>
      <c r="J40" s="31"/>
    </row>
    <row r="41" spans="1:10" x14ac:dyDescent="0.2">
      <c r="A41" s="18"/>
      <c r="F41" s="20"/>
      <c r="G41" s="30"/>
      <c r="H41" s="30"/>
      <c r="I41" s="30"/>
      <c r="J41" s="31"/>
    </row>
    <row r="42" spans="1:10" x14ac:dyDescent="0.2">
      <c r="A42" s="18"/>
      <c r="F42" s="20"/>
      <c r="G42" s="30"/>
      <c r="H42" s="30"/>
      <c r="I42" s="30"/>
      <c r="J42" s="31"/>
    </row>
    <row r="43" spans="1:10" x14ac:dyDescent="0.2">
      <c r="A43" s="18"/>
      <c r="F43" s="20"/>
      <c r="G43" s="30"/>
      <c r="H43" s="30"/>
      <c r="I43" s="30"/>
      <c r="J43" s="31"/>
    </row>
    <row r="44" spans="1:10" x14ac:dyDescent="0.2">
      <c r="A44" s="18"/>
      <c r="F44" s="20"/>
      <c r="G44" s="30"/>
      <c r="H44" s="30"/>
      <c r="I44" s="30"/>
      <c r="J44" s="31"/>
    </row>
    <row r="45" spans="1:10" x14ac:dyDescent="0.2">
      <c r="A45" s="18"/>
      <c r="F45" s="20"/>
      <c r="G45" s="30"/>
      <c r="H45" s="30"/>
      <c r="I45" s="30"/>
      <c r="J45" s="31"/>
    </row>
    <row r="46" spans="1:10" x14ac:dyDescent="0.2">
      <c r="A46" s="18"/>
      <c r="G46" s="34"/>
      <c r="H46" s="34"/>
      <c r="I46" s="34"/>
      <c r="J46" s="35"/>
    </row>
    <row r="47" spans="1:10" x14ac:dyDescent="0.2">
      <c r="A47" s="18"/>
      <c r="G47" s="34"/>
      <c r="H47" s="34"/>
      <c r="I47" s="34"/>
      <c r="J47" s="35"/>
    </row>
    <row r="48" spans="1:10" x14ac:dyDescent="0.2">
      <c r="A48" s="18"/>
      <c r="G48" s="34"/>
      <c r="H48" s="34"/>
      <c r="I48" s="34"/>
      <c r="J48" s="35"/>
    </row>
    <row r="49" spans="1:10" x14ac:dyDescent="0.2">
      <c r="A49" s="18"/>
      <c r="G49" s="34"/>
      <c r="H49" s="34"/>
      <c r="I49" s="34"/>
      <c r="J49" s="35"/>
    </row>
    <row r="50" spans="1:10" x14ac:dyDescent="0.2">
      <c r="A50" s="18"/>
      <c r="G50" s="34"/>
      <c r="H50" s="34"/>
      <c r="I50" s="34"/>
      <c r="J50" s="35"/>
    </row>
  </sheetData>
  <mergeCells count="6">
    <mergeCell ref="F26:G26"/>
    <mergeCell ref="A1:J1"/>
    <mergeCell ref="A3:D3"/>
    <mergeCell ref="A6:A7"/>
    <mergeCell ref="B6:E7"/>
    <mergeCell ref="F19:G19"/>
  </mergeCells>
  <printOptions horizontalCentered="1"/>
  <pageMargins left="0.196527777777778" right="0.196527777777778" top="0.196527777777778" bottom="0.196527777777778" header="0.51180555555555496" footer="0.51180555555555496"/>
  <pageSetup paperSize="9" scale="70" firstPageNumber="0" fitToHeight="0" orientation="landscape" r:id="rId1"/>
  <rowBreaks count="1" manualBreakCount="1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krycí list</vt:lpstr>
      <vt:lpstr>'krycí list'!Oblast_tisku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Luboš Petera</dc:creator>
  <dc:description/>
  <cp:lastModifiedBy>Luboš Petera</cp:lastModifiedBy>
  <cp:revision>5</cp:revision>
  <cp:lastPrinted>2025-11-19T08:56:12Z</cp:lastPrinted>
  <dcterms:created xsi:type="dcterms:W3CDTF">2010-04-08T14:32:20Z</dcterms:created>
  <dcterms:modified xsi:type="dcterms:W3CDTF">2026-10-12T12:12:36Z</dcterms:modified>
  <dc:language>cs-CZ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